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<sst xmlns="http://schemas.openxmlformats.org/spreadsheetml/2006/main" count="315" uniqueCount="223">
  <si>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</si>
  <si>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</si>
  <si>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</si>
  <si>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</si>
  <si>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</si>
  <si>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</si>
  <si>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</si>
  <si>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</si>
  <si>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</si>
  <si>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</si>
  <si>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</si>
  <si>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</si>
  <si>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</si>
  <si>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</si>
  <si>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</si>
  <si>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</si>
  <si>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</si>
  <si>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</si>
  <si>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</si>
  <si>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</si>
  <si>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</si>
  <si>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</si>
  <si>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</si>
  <si>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</si>
  <si>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</si>
  <si>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</si>
  <si>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</si>
  <si>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</si>
  <si>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</si>
  <si>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</si>
  <si>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</si>
  <si>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</si>
  <si>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</si>
  <si>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</si>
  <si>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</si>
  <si>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</si>
  <si>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</si>
  <si>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</si>
  <si>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</si>
  <si>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</si>
  <si>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</si>
  <si>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</si>
  <si>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</si>
  <si>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</si>
  <si>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</si>
  <si>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</si>
  <si>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</si>
  <si>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</si>
  <si>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</si>
  <si>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</si>
  <si>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</si>
  <si>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</si>
  <si>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</si>
  <si>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</si>
  <si>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</si>
  <si>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</si>
  <si>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</si>
  <si>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</si>
  <si>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</si>
  <si>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</si>
  <si>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</si>
  <si>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</si>
  <si>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</si>
  <si>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</si>
  <si>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</si>
  <si>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</si>
  <si>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</si>
  <si>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</si>
  <si>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</si>
  <si>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</si>
  <si>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</si>
  <si>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</si>
  <si>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</si>
  <si>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</si>
  <si>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</si>
  <si>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</si>
  <si>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</si>
  <si>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</si>
  <si>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</si>
  <si>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</si>
  <si>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</si>
  <si>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</si>
  <si>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</si>
  <si>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</si>
  <si>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</si>
  <si>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</si>
  <si>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</si>
  <si>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</si>
  <si>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</si>
  <si>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</si>
  <si>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</si>
  <si>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</si>
  <si>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</si>
  <si>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</si>
  <si>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</si>
  <si>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</si>
  <si>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</si>
  <si>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</si>
  <si>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</si>
  <si>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</si>
  <si>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</si>
  <si>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</si>
  <si>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</si>
  <si>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</si>
  <si>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</si>
  <si>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</si>
  <si>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</si>
  <si>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</si>
  <si>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</si>
  <si>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</si>
  <si>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</si>
  <si>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</si>
  <si>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</si>
  <si>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</si>
  <si>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</si>
  <si>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</si>
  <si>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</si>
  <si>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</si>
  <si>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</si>
  <si>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</si>
  <si>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</si>
  <si>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</si>
  <si>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</si>
  <si>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</si>
  <si>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</si>
  <si>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</si>
  <si>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</si>
  <si>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</si>
  <si>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</si>
  <si>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</si>
  <si>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</si>
  <si>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</si>
  <si>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</si>
  <si>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</si>
  <si>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</si>
  <si>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</si>
  <si>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</si>
  <si>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</si>
  <si>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</si>
  <si>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</si>
  <si>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</si>
  <si>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</si>
  <si>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</si>
  <si>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</si>
  <si>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</si>
  <si>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</si>
  <si>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</si>
  <si>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</si>
  <si>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</si>
  <si>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</si>
  <si>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</si>
  <si>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</si>
  <si>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</si>
  <si>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</si>
  <si>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</si>
  <si>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</si>
  <si>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</si>
  <si>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</si>
  <si>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</si>
  <si>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</si>
  <si>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</si>
  <si>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</si>
  <si>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</si>
  <si>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</si>
  <si>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</si>
  <si>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</si>
  <si>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</si>
  <si>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</si>
  <si>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</si>
  <si>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</si>
  <si>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</si>
  <si>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</si>
  <si>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</si>
  <si>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</si>
  <si>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</si>
  <si>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</si>
  <si>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</si>
  <si>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</si>
  <si>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</si>
  <si>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</si>
  <si>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</si>
  <si>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</si>
  <si>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</si>
  <si>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</si>
  <si>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</si>
  <si>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</si>
  <si>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</si>
  <si>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</si>
  <si>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</si>
  <si>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</si>
  <si>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</si>
  <si>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</si>
  <si>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</si>
  <si>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</si>
  <si>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</si>
  <si>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</si>
  <si>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</si>
  <si>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</si>
  <si>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</si>
  <si>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</si>
  <si>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</si>
  <si>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</si>
  <si>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</si>
  <si>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</si>
  <si>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</si>
  <si>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</si>
  <si>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</si>
  <si>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</si>
  <si>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</si>
  <si>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</si>
  <si>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</si>
  <si>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</si>
  <si>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 xml:space="preserve">Приложение 5 к решению </t>
  </si>
  <si>
    <t>№ _____ от ____________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</si>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</sst>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2" fillId="22" borderId="10" xfId="0" applyNumberFormat="1" applyFont="1" applyFill="1" applyBorder="1" applyAlignment="1">
      <alignment horizontal="center" vertical="center" wrapText="1"/>
    </xf>
    <xf numFmtId="169" fontId="2" fillId="4" borderId="10" xfId="0" applyNumberFormat="1" applyFont="1" applyFill="1" applyBorder="1" applyAlignment="1">
      <alignment horizontal="center" vertical="center" wrapText="1"/>
    </xf>
    <xf numFmtId="169" fontId="2" fillId="2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0"/>
  <sheetViews>
    <sheetView showGridLines="0" tabSelected="1" zoomScalePageLayoutView="0" workbookViewId="0" topLeftCell="A121">
      <selection activeCell="C154" sqref="C15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36" t="s">
        <v>212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1" ht="32.25" customHeight="1">
      <c r="B3" s="137" t="s">
        <v>159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2:21" ht="18.75">
      <c r="B4" s="138" t="s">
        <v>213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61"/>
    </row>
    <row r="6" spans="2:23" ht="18.75">
      <c r="B6" s="136" t="s">
        <v>182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61"/>
      <c r="W6" s="2"/>
    </row>
    <row r="7" spans="2:23" ht="34.5" customHeight="1">
      <c r="B7" s="137" t="s">
        <v>159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62"/>
      <c r="W7" s="2"/>
    </row>
    <row r="8" spans="2:23" ht="18.75">
      <c r="B8" s="138" t="s">
        <v>183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41" t="s">
        <v>30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V11" s="2"/>
      <c r="W11" s="2"/>
    </row>
    <row r="12" spans="1:23" ht="57" customHeight="1">
      <c r="A12" s="140" t="s">
        <v>156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24">
        <f>E21+E24+E50+E57+E61+E67+E71+E75+E78+E81+E84+E87+E94+E16+E53+E47</f>
        <v>413358.32499999995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170</v>
      </c>
      <c r="B16" s="107" t="s">
        <v>172</v>
      </c>
      <c r="C16" s="107" t="s">
        <v>173</v>
      </c>
      <c r="D16" s="108"/>
      <c r="E16" s="142">
        <f>E17</f>
        <v>5197.121999999999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09" t="s">
        <v>172</v>
      </c>
      <c r="C17" s="109" t="s">
        <v>173</v>
      </c>
      <c r="D17" s="110"/>
      <c r="E17" s="143">
        <f>E18+E19+E20</f>
        <v>5197.121999999999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171</v>
      </c>
      <c r="B18" s="111" t="s">
        <v>172</v>
      </c>
      <c r="C18" s="111" t="s">
        <v>174</v>
      </c>
      <c r="D18" s="112"/>
      <c r="E18" s="144">
        <v>1105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5.5" customHeight="1" thickBot="1">
      <c r="A19" s="70" t="s">
        <v>214</v>
      </c>
      <c r="B19" s="111" t="s">
        <v>172</v>
      </c>
      <c r="C19" s="111" t="s">
        <v>216</v>
      </c>
      <c r="D19" s="112"/>
      <c r="E19" s="144">
        <v>1833.511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5.5" customHeight="1" thickBot="1">
      <c r="A20" s="70" t="s">
        <v>215</v>
      </c>
      <c r="B20" s="111" t="s">
        <v>172</v>
      </c>
      <c r="C20" s="111" t="s">
        <v>217</v>
      </c>
      <c r="D20" s="112"/>
      <c r="E20" s="144">
        <v>2258.611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13" t="s">
        <v>197</v>
      </c>
      <c r="B21" s="16">
        <v>951</v>
      </c>
      <c r="C21" s="9" t="s">
        <v>85</v>
      </c>
      <c r="D21" s="9"/>
      <c r="E21" s="10">
        <f>E22</f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84" t="s">
        <v>21</v>
      </c>
      <c r="B22" s="81">
        <v>951</v>
      </c>
      <c r="C22" s="81" t="s">
        <v>85</v>
      </c>
      <c r="D22" s="82"/>
      <c r="E22" s="83">
        <f>E23</f>
        <v>9331.8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86</v>
      </c>
      <c r="B23" s="74">
        <v>951</v>
      </c>
      <c r="C23" s="66" t="s">
        <v>87</v>
      </c>
      <c r="D23" s="68"/>
      <c r="E23" s="69">
        <v>9331.8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6.5" thickBot="1">
      <c r="A24" s="13" t="s">
        <v>126</v>
      </c>
      <c r="B24" s="16">
        <v>953</v>
      </c>
      <c r="C24" s="9" t="s">
        <v>127</v>
      </c>
      <c r="D24" s="9"/>
      <c r="E24" s="117">
        <f>E25</f>
        <v>378910.911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6.25" thickBot="1">
      <c r="A25" s="84" t="s">
        <v>23</v>
      </c>
      <c r="B25" s="81" t="s">
        <v>22</v>
      </c>
      <c r="C25" s="81" t="s">
        <v>4</v>
      </c>
      <c r="D25" s="82"/>
      <c r="E25" s="122">
        <f>E26+E30+E40+E44+E42</f>
        <v>378910.911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19.5" customHeight="1" thickBot="1">
      <c r="A26" s="86" t="s">
        <v>128</v>
      </c>
      <c r="B26" s="18">
        <v>953</v>
      </c>
      <c r="C26" s="6" t="s">
        <v>129</v>
      </c>
      <c r="D26" s="6"/>
      <c r="E26" s="125">
        <f>E27+E29+E28</f>
        <v>72112.43999999999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86</v>
      </c>
      <c r="B27" s="65">
        <v>953</v>
      </c>
      <c r="C27" s="66" t="s">
        <v>130</v>
      </c>
      <c r="D27" s="66"/>
      <c r="E27" s="116">
        <v>24949.76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163</v>
      </c>
      <c r="B28" s="65">
        <v>953</v>
      </c>
      <c r="C28" s="66" t="s">
        <v>164</v>
      </c>
      <c r="D28" s="66"/>
      <c r="E28" s="116">
        <v>360.68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51" customHeight="1" thickBot="1">
      <c r="A29" s="70" t="s">
        <v>131</v>
      </c>
      <c r="B29" s="65">
        <v>953</v>
      </c>
      <c r="C29" s="66" t="s">
        <v>132</v>
      </c>
      <c r="D29" s="66"/>
      <c r="E29" s="116">
        <v>46802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23.25" customHeight="1" thickBot="1">
      <c r="A30" s="87" t="s">
        <v>133</v>
      </c>
      <c r="B30" s="85">
        <v>953</v>
      </c>
      <c r="C30" s="6" t="s">
        <v>134</v>
      </c>
      <c r="D30" s="6"/>
      <c r="E30" s="125">
        <f>E31+E32+E34+E35+E37+E38+E36+E33+E39</f>
        <v>274408.401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53</v>
      </c>
      <c r="B31" s="65">
        <v>953</v>
      </c>
      <c r="C31" s="66" t="s">
        <v>135</v>
      </c>
      <c r="D31" s="66"/>
      <c r="E31" s="116">
        <v>40096.82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86</v>
      </c>
      <c r="B32" s="65">
        <v>953</v>
      </c>
      <c r="C32" s="66" t="s">
        <v>136</v>
      </c>
      <c r="D32" s="66"/>
      <c r="E32" s="116">
        <v>20604.6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7" t="s">
        <v>191</v>
      </c>
      <c r="B33" s="65">
        <v>953</v>
      </c>
      <c r="C33" s="66" t="s">
        <v>192</v>
      </c>
      <c r="D33" s="66"/>
      <c r="E33" s="116">
        <v>96.23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2.25" thickBot="1">
      <c r="A34" s="64" t="s">
        <v>137</v>
      </c>
      <c r="B34" s="88">
        <v>953</v>
      </c>
      <c r="C34" s="66" t="s">
        <v>138</v>
      </c>
      <c r="D34" s="66"/>
      <c r="E34" s="116">
        <v>5691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48" customHeight="1" thickBot="1">
      <c r="A35" s="89" t="s">
        <v>139</v>
      </c>
      <c r="B35" s="90">
        <v>953</v>
      </c>
      <c r="C35" s="66" t="s">
        <v>140</v>
      </c>
      <c r="D35" s="66"/>
      <c r="E35" s="116">
        <v>203781.6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145</v>
      </c>
      <c r="B36" s="74">
        <v>953</v>
      </c>
      <c r="C36" s="66" t="s">
        <v>146</v>
      </c>
      <c r="D36" s="66"/>
      <c r="E36" s="116">
        <v>483.845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3" customHeight="1" thickBot="1">
      <c r="A37" s="91" t="s">
        <v>147</v>
      </c>
      <c r="B37" s="74">
        <v>953</v>
      </c>
      <c r="C37" s="66" t="s">
        <v>148</v>
      </c>
      <c r="D37" s="66"/>
      <c r="E37" s="116">
        <v>216.155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20.25" customHeight="1" thickBot="1">
      <c r="A38" s="70" t="s">
        <v>149</v>
      </c>
      <c r="B38" s="65">
        <v>953</v>
      </c>
      <c r="C38" s="66" t="s">
        <v>150</v>
      </c>
      <c r="D38" s="66"/>
      <c r="E38" s="116">
        <v>2901.71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49.5" customHeight="1" thickBot="1">
      <c r="A39" s="70" t="s">
        <v>209</v>
      </c>
      <c r="B39" s="65">
        <v>953</v>
      </c>
      <c r="C39" s="66" t="s">
        <v>210</v>
      </c>
      <c r="D39" s="66"/>
      <c r="E39" s="116">
        <v>536.441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86" t="s">
        <v>141</v>
      </c>
      <c r="B40" s="85">
        <v>953</v>
      </c>
      <c r="C40" s="6" t="s">
        <v>142</v>
      </c>
      <c r="D40" s="6"/>
      <c r="E40" s="125">
        <f>E41</f>
        <v>19109.9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4" t="s">
        <v>143</v>
      </c>
      <c r="B41" s="65">
        <v>953</v>
      </c>
      <c r="C41" s="66" t="s">
        <v>144</v>
      </c>
      <c r="D41" s="66"/>
      <c r="E41" s="116">
        <v>19109.9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121" t="s">
        <v>187</v>
      </c>
      <c r="B42" s="18">
        <v>953</v>
      </c>
      <c r="C42" s="6" t="s">
        <v>189</v>
      </c>
      <c r="D42" s="6"/>
      <c r="E42" s="125">
        <f>E43</f>
        <v>26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188</v>
      </c>
      <c r="B43" s="65">
        <v>953</v>
      </c>
      <c r="C43" s="66" t="s">
        <v>190</v>
      </c>
      <c r="D43" s="66"/>
      <c r="E43" s="116">
        <v>26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86" t="s">
        <v>151</v>
      </c>
      <c r="B44" s="18">
        <v>953</v>
      </c>
      <c r="C44" s="6" t="s">
        <v>152</v>
      </c>
      <c r="D44" s="6"/>
      <c r="E44" s="125">
        <f>E45+E46</f>
        <v>13254.169999999998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4" t="s">
        <v>53</v>
      </c>
      <c r="B45" s="65">
        <v>953</v>
      </c>
      <c r="C45" s="66" t="s">
        <v>153</v>
      </c>
      <c r="D45" s="66"/>
      <c r="E45" s="116">
        <v>12710.88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64" t="s">
        <v>193</v>
      </c>
      <c r="B46" s="65">
        <v>953</v>
      </c>
      <c r="C46" s="66" t="s">
        <v>194</v>
      </c>
      <c r="D46" s="66"/>
      <c r="E46" s="116">
        <v>543.29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" t="s">
        <v>178</v>
      </c>
      <c r="B47" s="16">
        <v>951</v>
      </c>
      <c r="C47" s="9" t="s">
        <v>181</v>
      </c>
      <c r="D47" s="9"/>
      <c r="E47" s="10">
        <f>E48</f>
        <v>10.5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103">
        <v>951</v>
      </c>
      <c r="C48" s="104" t="s">
        <v>181</v>
      </c>
      <c r="D48" s="104"/>
      <c r="E48" s="105">
        <f>E49</f>
        <v>10.5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70" t="s">
        <v>179</v>
      </c>
      <c r="B49" s="65">
        <v>951</v>
      </c>
      <c r="C49" s="66" t="s">
        <v>180</v>
      </c>
      <c r="D49" s="66"/>
      <c r="E49" s="69">
        <v>10.5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customHeight="1" thickBot="1">
      <c r="A50" s="13" t="s">
        <v>110</v>
      </c>
      <c r="B50" s="16">
        <v>951</v>
      </c>
      <c r="C50" s="9" t="s">
        <v>111</v>
      </c>
      <c r="D50" s="9"/>
      <c r="E50" s="10">
        <f>E51</f>
        <v>25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111</v>
      </c>
      <c r="D51" s="82"/>
      <c r="E51" s="83">
        <f>E52</f>
        <v>25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0" t="s">
        <v>112</v>
      </c>
      <c r="B52" s="65">
        <v>951</v>
      </c>
      <c r="C52" s="66" t="s">
        <v>113</v>
      </c>
      <c r="D52" s="66"/>
      <c r="E52" s="69">
        <v>25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5" t="s">
        <v>198</v>
      </c>
      <c r="B53" s="16">
        <v>951</v>
      </c>
      <c r="C53" s="9" t="s">
        <v>165</v>
      </c>
      <c r="D53" s="9"/>
      <c r="E53" s="10">
        <f>E54</f>
        <v>105.1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8.75" customHeight="1" thickBot="1">
      <c r="A54" s="84" t="s">
        <v>21</v>
      </c>
      <c r="B54" s="103">
        <v>951</v>
      </c>
      <c r="C54" s="104" t="s">
        <v>165</v>
      </c>
      <c r="D54" s="104"/>
      <c r="E54" s="105">
        <f>E55+E56</f>
        <v>105.1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168</v>
      </c>
      <c r="B55" s="65">
        <v>951</v>
      </c>
      <c r="C55" s="66" t="s">
        <v>166</v>
      </c>
      <c r="D55" s="66"/>
      <c r="E55" s="69">
        <v>70.5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169</v>
      </c>
      <c r="B56" s="65">
        <v>951</v>
      </c>
      <c r="C56" s="66" t="s">
        <v>167</v>
      </c>
      <c r="D56" s="66"/>
      <c r="E56" s="69">
        <v>34.6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20.25" customHeight="1" thickBot="1">
      <c r="A57" s="106" t="s">
        <v>61</v>
      </c>
      <c r="B57" s="16">
        <v>951</v>
      </c>
      <c r="C57" s="9" t="s">
        <v>18</v>
      </c>
      <c r="D57" s="9"/>
      <c r="E57" s="10">
        <f>E58</f>
        <v>95.6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16.5" thickBot="1">
      <c r="A58" s="84" t="s">
        <v>21</v>
      </c>
      <c r="B58" s="81">
        <v>951</v>
      </c>
      <c r="C58" s="81" t="s">
        <v>18</v>
      </c>
      <c r="D58" s="82"/>
      <c r="E58" s="83">
        <f>E59+E60</f>
        <v>95.6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4.5" customHeight="1" thickBot="1">
      <c r="A59" s="64" t="s">
        <v>62</v>
      </c>
      <c r="B59" s="65">
        <v>951</v>
      </c>
      <c r="C59" s="66" t="s">
        <v>63</v>
      </c>
      <c r="D59" s="66"/>
      <c r="E59" s="69">
        <v>80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2.25" thickBot="1">
      <c r="A60" s="64" t="s">
        <v>64</v>
      </c>
      <c r="B60" s="65">
        <v>951</v>
      </c>
      <c r="C60" s="66" t="s">
        <v>65</v>
      </c>
      <c r="D60" s="66"/>
      <c r="E60" s="69">
        <v>15.6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106" t="s">
        <v>33</v>
      </c>
      <c r="B61" s="16">
        <v>951</v>
      </c>
      <c r="C61" s="9" t="s">
        <v>77</v>
      </c>
      <c r="D61" s="9"/>
      <c r="E61" s="117">
        <f>E62</f>
        <v>644.812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77</v>
      </c>
      <c r="D62" s="82"/>
      <c r="E62" s="122">
        <f>E63+E64+E66+E65</f>
        <v>644.812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78</v>
      </c>
      <c r="B63" s="65">
        <v>951</v>
      </c>
      <c r="C63" s="66" t="s">
        <v>79</v>
      </c>
      <c r="D63" s="66"/>
      <c r="E63" s="116">
        <v>90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80</v>
      </c>
      <c r="B64" s="65">
        <v>951</v>
      </c>
      <c r="C64" s="66" t="s">
        <v>81</v>
      </c>
      <c r="D64" s="66"/>
      <c r="E64" s="116">
        <v>100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218</v>
      </c>
      <c r="B65" s="65">
        <v>951</v>
      </c>
      <c r="C65" s="66" t="s">
        <v>219</v>
      </c>
      <c r="D65" s="66"/>
      <c r="E65" s="116">
        <v>370.077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64" t="s">
        <v>207</v>
      </c>
      <c r="B66" s="65">
        <v>951</v>
      </c>
      <c r="C66" s="66" t="s">
        <v>208</v>
      </c>
      <c r="D66" s="66"/>
      <c r="E66" s="116">
        <v>84.735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3" customHeight="1" thickBot="1">
      <c r="A67" s="106" t="s">
        <v>34</v>
      </c>
      <c r="B67" s="16">
        <v>951</v>
      </c>
      <c r="C67" s="9" t="s">
        <v>82</v>
      </c>
      <c r="D67" s="9"/>
      <c r="E67" s="117">
        <f>E68</f>
        <v>210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82</v>
      </c>
      <c r="D68" s="82"/>
      <c r="E68" s="122">
        <f>E69+E70</f>
        <v>210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8" thickBot="1">
      <c r="A69" s="64" t="s">
        <v>83</v>
      </c>
      <c r="B69" s="65">
        <v>951</v>
      </c>
      <c r="C69" s="66" t="s">
        <v>84</v>
      </c>
      <c r="D69" s="66"/>
      <c r="E69" s="116">
        <v>210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79.5" thickBot="1">
      <c r="A70" s="123" t="s">
        <v>201</v>
      </c>
      <c r="B70" s="65">
        <v>951</v>
      </c>
      <c r="C70" s="66" t="s">
        <v>202</v>
      </c>
      <c r="D70" s="66"/>
      <c r="E70" s="116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4.5" customHeight="1" thickBot="1">
      <c r="A71" s="106" t="s">
        <v>32</v>
      </c>
      <c r="B71" s="16">
        <v>951</v>
      </c>
      <c r="C71" s="11" t="s">
        <v>72</v>
      </c>
      <c r="D71" s="11"/>
      <c r="E71" s="12">
        <f>E72</f>
        <v>7175.88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72</v>
      </c>
      <c r="D72" s="82"/>
      <c r="E72" s="83">
        <f>E73+E74</f>
        <v>7175.88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73</v>
      </c>
      <c r="B73" s="65">
        <v>951</v>
      </c>
      <c r="C73" s="66" t="s">
        <v>74</v>
      </c>
      <c r="D73" s="66"/>
      <c r="E73" s="69">
        <v>2175.88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123" t="s">
        <v>203</v>
      </c>
      <c r="B74" s="65">
        <v>951</v>
      </c>
      <c r="C74" s="66" t="s">
        <v>204</v>
      </c>
      <c r="D74" s="66"/>
      <c r="E74" s="69">
        <v>5000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35</v>
      </c>
      <c r="B75" s="16">
        <v>951</v>
      </c>
      <c r="C75" s="9" t="s">
        <v>99</v>
      </c>
      <c r="D75" s="9"/>
      <c r="E75" s="10">
        <f>E76</f>
        <v>224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99</v>
      </c>
      <c r="D76" s="82"/>
      <c r="E76" s="83">
        <f>E77</f>
        <v>224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100</v>
      </c>
      <c r="B77" s="65">
        <v>951</v>
      </c>
      <c r="C77" s="66" t="s">
        <v>101</v>
      </c>
      <c r="D77" s="66"/>
      <c r="E77" s="69">
        <v>224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36</v>
      </c>
      <c r="B78" s="16">
        <v>951</v>
      </c>
      <c r="C78" s="9" t="s">
        <v>102</v>
      </c>
      <c r="D78" s="9"/>
      <c r="E78" s="10">
        <f>E79</f>
        <v>97.9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102</v>
      </c>
      <c r="D79" s="82"/>
      <c r="E79" s="83">
        <f>E80</f>
        <v>97.9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103</v>
      </c>
      <c r="B80" s="65">
        <v>951</v>
      </c>
      <c r="C80" s="66" t="s">
        <v>104</v>
      </c>
      <c r="D80" s="66"/>
      <c r="E80" s="69">
        <v>97.9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37</v>
      </c>
      <c r="B81" s="16">
        <v>951</v>
      </c>
      <c r="C81" s="9" t="s">
        <v>105</v>
      </c>
      <c r="D81" s="9"/>
      <c r="E81" s="10">
        <f>E82</f>
        <v>25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105</v>
      </c>
      <c r="D82" s="82"/>
      <c r="E82" s="83">
        <f>E83</f>
        <v>25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106</v>
      </c>
      <c r="B83" s="65">
        <v>951</v>
      </c>
      <c r="C83" s="66" t="s">
        <v>107</v>
      </c>
      <c r="D83" s="66"/>
      <c r="E83" s="69">
        <v>25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39</v>
      </c>
      <c r="B84" s="17">
        <v>951</v>
      </c>
      <c r="C84" s="9" t="s">
        <v>114</v>
      </c>
      <c r="D84" s="9"/>
      <c r="E84" s="10">
        <f>E85</f>
        <v>300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21</v>
      </c>
      <c r="B85" s="81">
        <v>951</v>
      </c>
      <c r="C85" s="81" t="s">
        <v>114</v>
      </c>
      <c r="D85" s="82"/>
      <c r="E85" s="83">
        <f>E86</f>
        <v>300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115</v>
      </c>
      <c r="B86" s="65">
        <v>951</v>
      </c>
      <c r="C86" s="66" t="s">
        <v>116</v>
      </c>
      <c r="D86" s="66"/>
      <c r="E86" s="69">
        <v>300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88</v>
      </c>
      <c r="B87" s="16">
        <v>951</v>
      </c>
      <c r="C87" s="11" t="s">
        <v>89</v>
      </c>
      <c r="D87" s="11"/>
      <c r="E87" s="12">
        <f>E88</f>
        <v>10924.7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21</v>
      </c>
      <c r="B88" s="81">
        <v>951</v>
      </c>
      <c r="C88" s="81" t="s">
        <v>89</v>
      </c>
      <c r="D88" s="82"/>
      <c r="E88" s="83">
        <f>E89+E91</f>
        <v>10924.7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38</v>
      </c>
      <c r="B89" s="18">
        <v>951</v>
      </c>
      <c r="C89" s="6" t="s">
        <v>90</v>
      </c>
      <c r="D89" s="6"/>
      <c r="E89" s="7">
        <f>E90</f>
        <v>50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91</v>
      </c>
      <c r="B90" s="65">
        <v>951</v>
      </c>
      <c r="C90" s="66" t="s">
        <v>92</v>
      </c>
      <c r="D90" s="66"/>
      <c r="E90" s="69">
        <v>50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93</v>
      </c>
      <c r="B91" s="18">
        <v>951</v>
      </c>
      <c r="C91" s="6" t="s">
        <v>94</v>
      </c>
      <c r="D91" s="6"/>
      <c r="E91" s="7">
        <f>E92+E93</f>
        <v>10874.7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95</v>
      </c>
      <c r="B92" s="65">
        <v>951</v>
      </c>
      <c r="C92" s="66" t="s">
        <v>96</v>
      </c>
      <c r="D92" s="66"/>
      <c r="E92" s="69">
        <v>8927.1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2.25" thickBot="1">
      <c r="A93" s="64" t="s">
        <v>97</v>
      </c>
      <c r="B93" s="65">
        <v>951</v>
      </c>
      <c r="C93" s="66" t="s">
        <v>98</v>
      </c>
      <c r="D93" s="66"/>
      <c r="E93" s="69">
        <v>1947.6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31</v>
      </c>
      <c r="B94" s="16">
        <v>951</v>
      </c>
      <c r="C94" s="9" t="s">
        <v>66</v>
      </c>
      <c r="D94" s="9"/>
      <c r="E94" s="10">
        <f>E95</f>
        <v>80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21</v>
      </c>
      <c r="B95" s="81">
        <v>951</v>
      </c>
      <c r="C95" s="81" t="s">
        <v>66</v>
      </c>
      <c r="D95" s="82"/>
      <c r="E95" s="83">
        <f>E96</f>
        <v>80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67</v>
      </c>
      <c r="B96" s="65">
        <v>951</v>
      </c>
      <c r="C96" s="66" t="s">
        <v>68</v>
      </c>
      <c r="D96" s="66"/>
      <c r="E96" s="69">
        <v>80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8.25" thickBot="1">
      <c r="A97" s="96" t="s">
        <v>40</v>
      </c>
      <c r="B97" s="97" t="s">
        <v>3</v>
      </c>
      <c r="C97" s="98" t="s">
        <v>41</v>
      </c>
      <c r="D97" s="98"/>
      <c r="E97" s="118">
        <f>E98+E141</f>
        <v>77522.08899999999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19.5" thickBot="1">
      <c r="A98" s="84" t="s">
        <v>21</v>
      </c>
      <c r="B98" s="81">
        <v>951</v>
      </c>
      <c r="C98" s="81" t="s">
        <v>41</v>
      </c>
      <c r="D98" s="82"/>
      <c r="E98" s="119">
        <f>E99+E100+E104+E108+E110+E111+E121+E123+E125+E129+E131+E133+E135+E137+E139+E127+E106</f>
        <v>74879.58899999999</v>
      </c>
      <c r="F98" s="24" t="e">
        <f>#REF!+#REF!+F121+F123+#REF!+#REF!+#REF!+#REF!+#REF!+#REF!+#REF!+F137</f>
        <v>#REF!</v>
      </c>
      <c r="G98" s="24" t="e">
        <f>#REF!+#REF!+G121+G123+#REF!+#REF!+#REF!+#REF!+#REF!+#REF!+#REF!+G137</f>
        <v>#REF!</v>
      </c>
      <c r="H98" s="24" t="e">
        <f>#REF!+#REF!+H121+H123+#REF!+#REF!+#REF!+#REF!+#REF!+#REF!+#REF!+H137</f>
        <v>#REF!</v>
      </c>
      <c r="I98" s="24" t="e">
        <f>#REF!+#REF!+I121+I123+#REF!+#REF!+#REF!+#REF!+#REF!+#REF!+#REF!+I137</f>
        <v>#REF!</v>
      </c>
      <c r="J98" s="24" t="e">
        <f>#REF!+#REF!+J121+J123+#REF!+#REF!+#REF!+#REF!+#REF!+#REF!+#REF!+J137</f>
        <v>#REF!</v>
      </c>
      <c r="K98" s="24" t="e">
        <f>#REF!+#REF!+K121+K123+#REF!+#REF!+#REF!+#REF!+#REF!+#REF!+#REF!+K137</f>
        <v>#REF!</v>
      </c>
      <c r="L98" s="24" t="e">
        <f>#REF!+#REF!+L121+L123+#REF!+#REF!+#REF!+#REF!+#REF!+#REF!+#REF!+L137</f>
        <v>#REF!</v>
      </c>
      <c r="M98" s="24" t="e">
        <f>#REF!+#REF!+M121+M123+#REF!+#REF!+#REF!+#REF!+#REF!+#REF!+#REF!+M137</f>
        <v>#REF!</v>
      </c>
      <c r="N98" s="24" t="e">
        <f>#REF!+#REF!+N121+N123+#REF!+#REF!+#REF!+#REF!+#REF!+#REF!+#REF!+N137</f>
        <v>#REF!</v>
      </c>
      <c r="O98" s="24" t="e">
        <f>#REF!+#REF!+O121+O123+#REF!+#REF!+#REF!+#REF!+#REF!+#REF!+#REF!+O137</f>
        <v>#REF!</v>
      </c>
      <c r="P98" s="24" t="e">
        <f>#REF!+#REF!+P121+P123+#REF!+#REF!+#REF!+#REF!+#REF!+#REF!+#REF!+P137</f>
        <v>#REF!</v>
      </c>
      <c r="Q98" s="24" t="e">
        <f>#REF!+#REF!+Q121+Q123+#REF!+#REF!+#REF!+#REF!+#REF!+#REF!+#REF!+Q137</f>
        <v>#REF!</v>
      </c>
      <c r="R98" s="24" t="e">
        <f>#REF!+#REF!+R121+R123+#REF!+#REF!+#REF!+#REF!+#REF!+#REF!+#REF!+R137</f>
        <v>#REF!</v>
      </c>
      <c r="S98" s="24" t="e">
        <f>#REF!+#REF!+S121+S123+#REF!+#REF!+#REF!+#REF!+#REF!+#REF!+#REF!+S137</f>
        <v>#REF!</v>
      </c>
      <c r="T98" s="24" t="e">
        <f>#REF!+#REF!+T121+T123+#REF!+#REF!+#REF!+#REF!+#REF!+#REF!+#REF!+T137</f>
        <v>#REF!</v>
      </c>
      <c r="U98" s="24" t="e">
        <f>#REF!+#REF!+U121+U123+#REF!+#REF!+#REF!+#REF!+#REF!+#REF!+#REF!+U137</f>
        <v>#REF!</v>
      </c>
      <c r="V98" s="47" t="e">
        <f>#REF!+#REF!+V121+V123+#REF!+#REF!+#REF!+#REF!+#REF!+#REF!+#REF!+V137</f>
        <v>#REF!</v>
      </c>
      <c r="W98" s="46" t="e">
        <f>V98/E98*100</f>
        <v>#REF!</v>
      </c>
    </row>
    <row r="99" spans="1:23" ht="20.25" customHeight="1" outlineLevel="3" thickBot="1">
      <c r="A99" s="8" t="s">
        <v>43</v>
      </c>
      <c r="B99" s="16">
        <v>951</v>
      </c>
      <c r="C99" s="9" t="s">
        <v>44</v>
      </c>
      <c r="D99" s="9"/>
      <c r="E99" s="10">
        <v>1698.3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48"/>
      <c r="W99" s="46"/>
    </row>
    <row r="100" spans="1:23" ht="49.5" customHeight="1" outlineLevel="5" thickBot="1">
      <c r="A100" s="8" t="s">
        <v>7</v>
      </c>
      <c r="B100" s="16">
        <v>951</v>
      </c>
      <c r="C100" s="9" t="s">
        <v>42</v>
      </c>
      <c r="D100" s="9"/>
      <c r="E100" s="10">
        <f>E101+E102+E103</f>
        <v>3365.1000000000004</v>
      </c>
      <c r="F100" s="23">
        <v>1204.8</v>
      </c>
      <c r="G100" s="7">
        <v>1204.8</v>
      </c>
      <c r="H100" s="7">
        <v>1204.8</v>
      </c>
      <c r="I100" s="7">
        <v>1204.8</v>
      </c>
      <c r="J100" s="7">
        <v>1204.8</v>
      </c>
      <c r="K100" s="7">
        <v>1204.8</v>
      </c>
      <c r="L100" s="7">
        <v>1204.8</v>
      </c>
      <c r="M100" s="7">
        <v>1204.8</v>
      </c>
      <c r="N100" s="7">
        <v>1204.8</v>
      </c>
      <c r="O100" s="7">
        <v>1204.8</v>
      </c>
      <c r="P100" s="7">
        <v>1204.8</v>
      </c>
      <c r="Q100" s="7">
        <v>1204.8</v>
      </c>
      <c r="R100" s="7">
        <v>1204.8</v>
      </c>
      <c r="S100" s="7">
        <v>1204.8</v>
      </c>
      <c r="T100" s="7">
        <v>1204.8</v>
      </c>
      <c r="U100" s="34">
        <v>1204.8</v>
      </c>
      <c r="V100" s="50">
        <v>1147.63638</v>
      </c>
      <c r="W100" s="46">
        <f>V100/E100*100</f>
        <v>34.10407952215387</v>
      </c>
    </row>
    <row r="101" spans="1:23" ht="36" customHeight="1" outlineLevel="6" thickBot="1">
      <c r="A101" s="99" t="s">
        <v>205</v>
      </c>
      <c r="B101" s="100">
        <v>951</v>
      </c>
      <c r="C101" s="66" t="s">
        <v>45</v>
      </c>
      <c r="D101" s="66"/>
      <c r="E101" s="69">
        <v>1824.66</v>
      </c>
      <c r="F101" s="27" t="e">
        <f>#REF!</f>
        <v>#REF!</v>
      </c>
      <c r="G101" s="27" t="e">
        <f>#REF!</f>
        <v>#REF!</v>
      </c>
      <c r="H101" s="27" t="e">
        <f>#REF!</f>
        <v>#REF!</v>
      </c>
      <c r="I101" s="27" t="e">
        <f>#REF!</f>
        <v>#REF!</v>
      </c>
      <c r="J101" s="27" t="e">
        <f>#REF!</f>
        <v>#REF!</v>
      </c>
      <c r="K101" s="27" t="e">
        <f>#REF!</f>
        <v>#REF!</v>
      </c>
      <c r="L101" s="27" t="e">
        <f>#REF!</f>
        <v>#REF!</v>
      </c>
      <c r="M101" s="27" t="e">
        <f>#REF!</f>
        <v>#REF!</v>
      </c>
      <c r="N101" s="27" t="e">
        <f>#REF!</f>
        <v>#REF!</v>
      </c>
      <c r="O101" s="27" t="e">
        <f>#REF!</f>
        <v>#REF!</v>
      </c>
      <c r="P101" s="27" t="e">
        <f>#REF!</f>
        <v>#REF!</v>
      </c>
      <c r="Q101" s="27" t="e">
        <f>#REF!</f>
        <v>#REF!</v>
      </c>
      <c r="R101" s="27" t="e">
        <f>#REF!</f>
        <v>#REF!</v>
      </c>
      <c r="S101" s="27" t="e">
        <f>#REF!</f>
        <v>#REF!</v>
      </c>
      <c r="T101" s="27" t="e">
        <f>#REF!</f>
        <v>#REF!</v>
      </c>
      <c r="U101" s="27" t="e">
        <f>#REF!</f>
        <v>#REF!</v>
      </c>
      <c r="V101" s="51" t="e">
        <f>#REF!</f>
        <v>#REF!</v>
      </c>
      <c r="W101" s="46" t="e">
        <f>V101/E101*100</f>
        <v>#REF!</v>
      </c>
    </row>
    <row r="102" spans="1:23" ht="21.75" customHeight="1" outlineLevel="6" thickBot="1">
      <c r="A102" s="64" t="s">
        <v>46</v>
      </c>
      <c r="B102" s="65">
        <v>951</v>
      </c>
      <c r="C102" s="66" t="s">
        <v>47</v>
      </c>
      <c r="D102" s="66"/>
      <c r="E102" s="69">
        <v>1348.44</v>
      </c>
      <c r="F102" s="4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56"/>
      <c r="W102" s="46"/>
    </row>
    <row r="103" spans="1:23" ht="19.5" customHeight="1" outlineLevel="6" thickBot="1">
      <c r="A103" s="64" t="s">
        <v>206</v>
      </c>
      <c r="B103" s="65">
        <v>951</v>
      </c>
      <c r="C103" s="66" t="s">
        <v>48</v>
      </c>
      <c r="D103" s="66"/>
      <c r="E103" s="69">
        <v>192</v>
      </c>
      <c r="F103" s="4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56"/>
      <c r="W103" s="46"/>
    </row>
    <row r="104" spans="1:23" ht="49.5" customHeight="1" outlineLevel="6" thickBot="1">
      <c r="A104" s="8" t="s">
        <v>8</v>
      </c>
      <c r="B104" s="16">
        <v>951</v>
      </c>
      <c r="C104" s="9" t="s">
        <v>42</v>
      </c>
      <c r="D104" s="9"/>
      <c r="E104" s="10">
        <f>E105</f>
        <v>5973.8</v>
      </c>
      <c r="F104" s="23">
        <v>96</v>
      </c>
      <c r="G104" s="7">
        <v>96</v>
      </c>
      <c r="H104" s="7">
        <v>96</v>
      </c>
      <c r="I104" s="7">
        <v>96</v>
      </c>
      <c r="J104" s="7">
        <v>96</v>
      </c>
      <c r="K104" s="7">
        <v>96</v>
      </c>
      <c r="L104" s="7">
        <v>96</v>
      </c>
      <c r="M104" s="7">
        <v>96</v>
      </c>
      <c r="N104" s="7">
        <v>96</v>
      </c>
      <c r="O104" s="7">
        <v>96</v>
      </c>
      <c r="P104" s="7">
        <v>96</v>
      </c>
      <c r="Q104" s="7">
        <v>96</v>
      </c>
      <c r="R104" s="7">
        <v>96</v>
      </c>
      <c r="S104" s="7">
        <v>96</v>
      </c>
      <c r="T104" s="7">
        <v>96</v>
      </c>
      <c r="U104" s="34">
        <v>96</v>
      </c>
      <c r="V104" s="50">
        <v>141</v>
      </c>
      <c r="W104" s="46">
        <f>V104/E104*100</f>
        <v>2.3603066724697848</v>
      </c>
    </row>
    <row r="105" spans="1:23" ht="37.5" customHeight="1" outlineLevel="3" thickBot="1">
      <c r="A105" s="99" t="s">
        <v>199</v>
      </c>
      <c r="B105" s="65">
        <v>951</v>
      </c>
      <c r="C105" s="66" t="s">
        <v>45</v>
      </c>
      <c r="D105" s="66"/>
      <c r="E105" s="69">
        <v>5973.8</v>
      </c>
      <c r="F105" s="28" t="e">
        <f>#REF!</f>
        <v>#REF!</v>
      </c>
      <c r="G105" s="28" t="e">
        <f>#REF!</f>
        <v>#REF!</v>
      </c>
      <c r="H105" s="28" t="e">
        <f>#REF!</f>
        <v>#REF!</v>
      </c>
      <c r="I105" s="28" t="e">
        <f>#REF!</f>
        <v>#REF!</v>
      </c>
      <c r="J105" s="28" t="e">
        <f>#REF!</f>
        <v>#REF!</v>
      </c>
      <c r="K105" s="28" t="e">
        <f>#REF!</f>
        <v>#REF!</v>
      </c>
      <c r="L105" s="28" t="e">
        <f>#REF!</f>
        <v>#REF!</v>
      </c>
      <c r="M105" s="28" t="e">
        <f>#REF!</f>
        <v>#REF!</v>
      </c>
      <c r="N105" s="28" t="e">
        <f>#REF!</f>
        <v>#REF!</v>
      </c>
      <c r="O105" s="28" t="e">
        <f>#REF!</f>
        <v>#REF!</v>
      </c>
      <c r="P105" s="28" t="e">
        <f>#REF!</f>
        <v>#REF!</v>
      </c>
      <c r="Q105" s="28" t="e">
        <f>#REF!</f>
        <v>#REF!</v>
      </c>
      <c r="R105" s="28" t="e">
        <f>#REF!</f>
        <v>#REF!</v>
      </c>
      <c r="S105" s="28" t="e">
        <f>#REF!</f>
        <v>#REF!</v>
      </c>
      <c r="T105" s="28" t="e">
        <f>#REF!</f>
        <v>#REF!</v>
      </c>
      <c r="U105" s="28" t="e">
        <f>#REF!</f>
        <v>#REF!</v>
      </c>
      <c r="V105" s="52" t="e">
        <f>#REF!</f>
        <v>#REF!</v>
      </c>
      <c r="W105" s="46" t="e">
        <f>V105/E105*100</f>
        <v>#REF!</v>
      </c>
    </row>
    <row r="106" spans="1:23" ht="18.75" customHeight="1" outlineLevel="3" thickBot="1">
      <c r="A106" s="8" t="s">
        <v>184</v>
      </c>
      <c r="B106" s="16">
        <v>951</v>
      </c>
      <c r="C106" s="9" t="s">
        <v>42</v>
      </c>
      <c r="D106" s="9"/>
      <c r="E106" s="10">
        <f>E107</f>
        <v>18.4</v>
      </c>
      <c r="F106" s="113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5"/>
      <c r="W106" s="46"/>
    </row>
    <row r="107" spans="1:23" ht="33" customHeight="1" outlineLevel="3" thickBot="1">
      <c r="A107" s="64" t="s">
        <v>185</v>
      </c>
      <c r="B107" s="65">
        <v>951</v>
      </c>
      <c r="C107" s="66" t="s">
        <v>186</v>
      </c>
      <c r="D107" s="66"/>
      <c r="E107" s="69">
        <v>18.4</v>
      </c>
      <c r="F107" s="113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5"/>
      <c r="W107" s="46"/>
    </row>
    <row r="108" spans="1:23" ht="33" customHeight="1" outlineLevel="5" thickBot="1">
      <c r="A108" s="8" t="s">
        <v>9</v>
      </c>
      <c r="B108" s="16">
        <v>951</v>
      </c>
      <c r="C108" s="9" t="s">
        <v>42</v>
      </c>
      <c r="D108" s="9"/>
      <c r="E108" s="10">
        <f>E109</f>
        <v>3534.4</v>
      </c>
      <c r="F108" s="4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56"/>
      <c r="W108" s="46"/>
    </row>
    <row r="109" spans="1:23" ht="32.25" outlineLevel="4" thickBot="1">
      <c r="A109" s="99" t="s">
        <v>200</v>
      </c>
      <c r="B109" s="65">
        <v>951</v>
      </c>
      <c r="C109" s="66" t="s">
        <v>45</v>
      </c>
      <c r="D109" s="66"/>
      <c r="E109" s="69">
        <v>3534.4</v>
      </c>
      <c r="F109" s="29" t="e">
        <f>#REF!</f>
        <v>#REF!</v>
      </c>
      <c r="G109" s="29" t="e">
        <f>#REF!</f>
        <v>#REF!</v>
      </c>
      <c r="H109" s="29" t="e">
        <f>#REF!</f>
        <v>#REF!</v>
      </c>
      <c r="I109" s="29" t="e">
        <f>#REF!</f>
        <v>#REF!</v>
      </c>
      <c r="J109" s="29" t="e">
        <f>#REF!</f>
        <v>#REF!</v>
      </c>
      <c r="K109" s="29" t="e">
        <f>#REF!</f>
        <v>#REF!</v>
      </c>
      <c r="L109" s="29" t="e">
        <f>#REF!</f>
        <v>#REF!</v>
      </c>
      <c r="M109" s="29" t="e">
        <f>#REF!</f>
        <v>#REF!</v>
      </c>
      <c r="N109" s="29" t="e">
        <f>#REF!</f>
        <v>#REF!</v>
      </c>
      <c r="O109" s="29" t="e">
        <f>#REF!</f>
        <v>#REF!</v>
      </c>
      <c r="P109" s="29" t="e">
        <f>#REF!</f>
        <v>#REF!</v>
      </c>
      <c r="Q109" s="29" t="e">
        <f>#REF!</f>
        <v>#REF!</v>
      </c>
      <c r="R109" s="29" t="e">
        <f>#REF!</f>
        <v>#REF!</v>
      </c>
      <c r="S109" s="29" t="e">
        <f>#REF!</f>
        <v>#REF!</v>
      </c>
      <c r="T109" s="29" t="e">
        <f>#REF!</f>
        <v>#REF!</v>
      </c>
      <c r="U109" s="29" t="e">
        <f>#REF!</f>
        <v>#REF!</v>
      </c>
      <c r="V109" s="49" t="e">
        <f>#REF!</f>
        <v>#REF!</v>
      </c>
      <c r="W109" s="46" t="e">
        <f>V109/E109*100</f>
        <v>#REF!</v>
      </c>
    </row>
    <row r="110" spans="1:23" ht="32.25" outlineLevel="5" thickBot="1">
      <c r="A110" s="8" t="s">
        <v>49</v>
      </c>
      <c r="B110" s="16">
        <v>951</v>
      </c>
      <c r="C110" s="9" t="s">
        <v>50</v>
      </c>
      <c r="D110" s="9"/>
      <c r="E110" s="10">
        <v>200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0</v>
      </c>
      <c r="W110" s="46">
        <f>V110/E110*100</f>
        <v>0</v>
      </c>
    </row>
    <row r="111" spans="1:23" ht="16.5" outlineLevel="3" thickBot="1">
      <c r="A111" s="8" t="s">
        <v>10</v>
      </c>
      <c r="B111" s="16">
        <v>951</v>
      </c>
      <c r="C111" s="9" t="s">
        <v>42</v>
      </c>
      <c r="D111" s="9"/>
      <c r="E111" s="117">
        <f>E112+E113+E114+E117+E118+E119+E120+E116+E115</f>
        <v>34773.049</v>
      </c>
      <c r="F111" s="28" t="e">
        <f>#REF!+#REF!</f>
        <v>#REF!</v>
      </c>
      <c r="G111" s="28" t="e">
        <f>#REF!+#REF!</f>
        <v>#REF!</v>
      </c>
      <c r="H111" s="28" t="e">
        <f>#REF!+#REF!</f>
        <v>#REF!</v>
      </c>
      <c r="I111" s="28" t="e">
        <f>#REF!+#REF!</f>
        <v>#REF!</v>
      </c>
      <c r="J111" s="28" t="e">
        <f>#REF!+#REF!</f>
        <v>#REF!</v>
      </c>
      <c r="K111" s="28" t="e">
        <f>#REF!+#REF!</f>
        <v>#REF!</v>
      </c>
      <c r="L111" s="28" t="e">
        <f>#REF!+#REF!</f>
        <v>#REF!</v>
      </c>
      <c r="M111" s="28" t="e">
        <f>#REF!+#REF!</f>
        <v>#REF!</v>
      </c>
      <c r="N111" s="28" t="e">
        <f>#REF!+#REF!</f>
        <v>#REF!</v>
      </c>
      <c r="O111" s="28" t="e">
        <f>#REF!+#REF!</f>
        <v>#REF!</v>
      </c>
      <c r="P111" s="28" t="e">
        <f>#REF!+#REF!</f>
        <v>#REF!</v>
      </c>
      <c r="Q111" s="28" t="e">
        <f>#REF!+#REF!</f>
        <v>#REF!</v>
      </c>
      <c r="R111" s="28" t="e">
        <f>#REF!+#REF!</f>
        <v>#REF!</v>
      </c>
      <c r="S111" s="28" t="e">
        <f>#REF!+#REF!</f>
        <v>#REF!</v>
      </c>
      <c r="T111" s="28" t="e">
        <f>#REF!+#REF!</f>
        <v>#REF!</v>
      </c>
      <c r="U111" s="28" t="e">
        <f>#REF!+#REF!</f>
        <v>#REF!</v>
      </c>
      <c r="V111" s="54" t="e">
        <f>#REF!+#REF!</f>
        <v>#REF!</v>
      </c>
      <c r="W111" s="46" t="e">
        <f>V111/E111*100</f>
        <v>#REF!</v>
      </c>
    </row>
    <row r="112" spans="1:23" ht="19.5" customHeight="1" outlineLevel="5" thickBot="1">
      <c r="A112" s="64" t="s">
        <v>11</v>
      </c>
      <c r="B112" s="65">
        <v>951</v>
      </c>
      <c r="C112" s="66" t="s">
        <v>175</v>
      </c>
      <c r="D112" s="66"/>
      <c r="E112" s="69">
        <v>1585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32.25" outlineLevel="5" thickBot="1">
      <c r="A113" s="99" t="s">
        <v>200</v>
      </c>
      <c r="B113" s="65">
        <v>951</v>
      </c>
      <c r="C113" s="66" t="s">
        <v>45</v>
      </c>
      <c r="D113" s="66"/>
      <c r="E113" s="116">
        <v>10721.669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>
        <v>9539.0701</v>
      </c>
      <c r="W113" s="46">
        <f>V113/E113*100</f>
        <v>88.9700111055471</v>
      </c>
    </row>
    <row r="114" spans="1:23" ht="33.75" customHeight="1" outlineLevel="4" thickBot="1">
      <c r="A114" s="64" t="s">
        <v>51</v>
      </c>
      <c r="B114" s="65">
        <v>951</v>
      </c>
      <c r="C114" s="66" t="s">
        <v>52</v>
      </c>
      <c r="D114" s="66"/>
      <c r="E114" s="69">
        <v>99</v>
      </c>
      <c r="F114" s="29" t="e">
        <f>#REF!</f>
        <v>#REF!</v>
      </c>
      <c r="G114" s="29" t="e">
        <f>#REF!</f>
        <v>#REF!</v>
      </c>
      <c r="H114" s="29" t="e">
        <f>#REF!</f>
        <v>#REF!</v>
      </c>
      <c r="I114" s="29" t="e">
        <f>#REF!</f>
        <v>#REF!</v>
      </c>
      <c r="J114" s="29" t="e">
        <f>#REF!</f>
        <v>#REF!</v>
      </c>
      <c r="K114" s="29" t="e">
        <f>#REF!</f>
        <v>#REF!</v>
      </c>
      <c r="L114" s="29" t="e">
        <f>#REF!</f>
        <v>#REF!</v>
      </c>
      <c r="M114" s="29" t="e">
        <f>#REF!</f>
        <v>#REF!</v>
      </c>
      <c r="N114" s="29" t="e">
        <f>#REF!</f>
        <v>#REF!</v>
      </c>
      <c r="O114" s="29" t="e">
        <f>#REF!</f>
        <v>#REF!</v>
      </c>
      <c r="P114" s="29" t="e">
        <f>#REF!</f>
        <v>#REF!</v>
      </c>
      <c r="Q114" s="29" t="e">
        <f>#REF!</f>
        <v>#REF!</v>
      </c>
      <c r="R114" s="29" t="e">
        <f>#REF!</f>
        <v>#REF!</v>
      </c>
      <c r="S114" s="29" t="e">
        <f>#REF!</f>
        <v>#REF!</v>
      </c>
      <c r="T114" s="29" t="e">
        <f>#REF!</f>
        <v>#REF!</v>
      </c>
      <c r="U114" s="29" t="e">
        <f>#REF!</f>
        <v>#REF!</v>
      </c>
      <c r="V114" s="53" t="e">
        <f>#REF!</f>
        <v>#REF!</v>
      </c>
      <c r="W114" s="46" t="e">
        <f>V114/E114*100</f>
        <v>#REF!</v>
      </c>
    </row>
    <row r="115" spans="1:23" ht="19.5" customHeight="1" outlineLevel="4" thickBot="1">
      <c r="A115" s="64" t="s">
        <v>196</v>
      </c>
      <c r="B115" s="65">
        <v>951</v>
      </c>
      <c r="C115" s="66" t="s">
        <v>195</v>
      </c>
      <c r="D115" s="66"/>
      <c r="E115" s="69">
        <v>42.12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60"/>
      <c r="W115" s="46"/>
    </row>
    <row r="116" spans="1:23" ht="33.75" customHeight="1" outlineLevel="4" thickBot="1">
      <c r="A116" s="64" t="s">
        <v>176</v>
      </c>
      <c r="B116" s="65">
        <v>951</v>
      </c>
      <c r="C116" s="66" t="s">
        <v>177</v>
      </c>
      <c r="D116" s="66"/>
      <c r="E116" s="69">
        <v>333.6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60"/>
      <c r="W116" s="46"/>
    </row>
    <row r="117" spans="1:23" ht="32.25" outlineLevel="5" thickBot="1">
      <c r="A117" s="64" t="s">
        <v>53</v>
      </c>
      <c r="B117" s="65">
        <v>951</v>
      </c>
      <c r="C117" s="66" t="s">
        <v>54</v>
      </c>
      <c r="D117" s="66"/>
      <c r="E117" s="69">
        <v>19798.26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1067.9833</v>
      </c>
      <c r="W117" s="46">
        <f>V117/E117*100</f>
        <v>5.394329097607568</v>
      </c>
    </row>
    <row r="118" spans="1:23" ht="32.25" outlineLevel="6" thickBot="1">
      <c r="A118" s="70" t="s">
        <v>55</v>
      </c>
      <c r="B118" s="65">
        <v>951</v>
      </c>
      <c r="C118" s="66" t="s">
        <v>56</v>
      </c>
      <c r="D118" s="66"/>
      <c r="E118" s="69">
        <v>1003.4</v>
      </c>
      <c r="F118" s="63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56"/>
      <c r="W118" s="46"/>
    </row>
    <row r="119" spans="1:23" ht="34.5" customHeight="1" outlineLevel="6" thickBot="1">
      <c r="A119" s="70" t="s">
        <v>57</v>
      </c>
      <c r="B119" s="65">
        <v>951</v>
      </c>
      <c r="C119" s="66" t="s">
        <v>58</v>
      </c>
      <c r="D119" s="66"/>
      <c r="E119" s="69">
        <v>538</v>
      </c>
      <c r="F119" s="63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56"/>
      <c r="W119" s="46"/>
    </row>
    <row r="120" spans="1:23" ht="34.5" customHeight="1" outlineLevel="6" thickBot="1">
      <c r="A120" s="70" t="s">
        <v>59</v>
      </c>
      <c r="B120" s="65">
        <v>951</v>
      </c>
      <c r="C120" s="66" t="s">
        <v>60</v>
      </c>
      <c r="D120" s="66"/>
      <c r="E120" s="69">
        <v>652</v>
      </c>
      <c r="F120" s="63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56"/>
      <c r="W120" s="46"/>
    </row>
    <row r="121" spans="1:23" ht="18" customHeight="1" outlineLevel="6" thickBot="1">
      <c r="A121" s="26" t="s">
        <v>26</v>
      </c>
      <c r="B121" s="16">
        <v>951</v>
      </c>
      <c r="C121" s="9" t="s">
        <v>42</v>
      </c>
      <c r="D121" s="72" t="s">
        <v>3</v>
      </c>
      <c r="E121" s="27">
        <f>E122</f>
        <v>1580.48</v>
      </c>
      <c r="F121" s="25" t="e">
        <f>#REF!+#REF!</f>
        <v>#REF!</v>
      </c>
      <c r="G121" s="25" t="e">
        <f>#REF!+#REF!</f>
        <v>#REF!</v>
      </c>
      <c r="H121" s="25" t="e">
        <f>#REF!+#REF!</f>
        <v>#REF!</v>
      </c>
      <c r="I121" s="25" t="e">
        <f>#REF!+#REF!</f>
        <v>#REF!</v>
      </c>
      <c r="J121" s="25" t="e">
        <f>#REF!+#REF!</f>
        <v>#REF!</v>
      </c>
      <c r="K121" s="25" t="e">
        <f>#REF!+#REF!</f>
        <v>#REF!</v>
      </c>
      <c r="L121" s="25" t="e">
        <f>#REF!+#REF!</f>
        <v>#REF!</v>
      </c>
      <c r="M121" s="25" t="e">
        <f>#REF!+#REF!</f>
        <v>#REF!</v>
      </c>
      <c r="N121" s="25" t="e">
        <f>#REF!+#REF!</f>
        <v>#REF!</v>
      </c>
      <c r="O121" s="25" t="e">
        <f>#REF!+#REF!</f>
        <v>#REF!</v>
      </c>
      <c r="P121" s="25" t="e">
        <f>#REF!+#REF!</f>
        <v>#REF!</v>
      </c>
      <c r="Q121" s="25" t="e">
        <f>#REF!+#REF!</f>
        <v>#REF!</v>
      </c>
      <c r="R121" s="25" t="e">
        <f>#REF!+#REF!</f>
        <v>#REF!</v>
      </c>
      <c r="S121" s="25" t="e">
        <f>#REF!+#REF!</f>
        <v>#REF!</v>
      </c>
      <c r="T121" s="25" t="e">
        <f>#REF!+#REF!</f>
        <v>#REF!</v>
      </c>
      <c r="U121" s="25" t="e">
        <f>#REF!+#REF!</f>
        <v>#REF!</v>
      </c>
      <c r="V121" s="55" t="e">
        <f>#REF!+#REF!</f>
        <v>#REF!</v>
      </c>
      <c r="W121" s="46" t="e">
        <f aca="true" t="shared" si="0" ref="W121:W130">V121/E121*100</f>
        <v>#REF!</v>
      </c>
    </row>
    <row r="122" spans="1:23" ht="33.75" customHeight="1" outlineLevel="4" thickBot="1">
      <c r="A122" s="101" t="s">
        <v>16</v>
      </c>
      <c r="B122" s="65">
        <v>951</v>
      </c>
      <c r="C122" s="66" t="s">
        <v>69</v>
      </c>
      <c r="D122" s="71" t="s">
        <v>3</v>
      </c>
      <c r="E122" s="102">
        <v>1580.48</v>
      </c>
      <c r="F122" s="29" t="e">
        <f>#REF!</f>
        <v>#REF!</v>
      </c>
      <c r="G122" s="29" t="e">
        <f>#REF!</f>
        <v>#REF!</v>
      </c>
      <c r="H122" s="29" t="e">
        <f>#REF!</f>
        <v>#REF!</v>
      </c>
      <c r="I122" s="29" t="e">
        <f>#REF!</f>
        <v>#REF!</v>
      </c>
      <c r="J122" s="29" t="e">
        <f>#REF!</f>
        <v>#REF!</v>
      </c>
      <c r="K122" s="29" t="e">
        <f>#REF!</f>
        <v>#REF!</v>
      </c>
      <c r="L122" s="29" t="e">
        <f>#REF!</f>
        <v>#REF!</v>
      </c>
      <c r="M122" s="29" t="e">
        <f>#REF!</f>
        <v>#REF!</v>
      </c>
      <c r="N122" s="29" t="e">
        <f>#REF!</f>
        <v>#REF!</v>
      </c>
      <c r="O122" s="29" t="e">
        <f>#REF!</f>
        <v>#REF!</v>
      </c>
      <c r="P122" s="29" t="e">
        <f>#REF!</f>
        <v>#REF!</v>
      </c>
      <c r="Q122" s="29" t="e">
        <f>#REF!</f>
        <v>#REF!</v>
      </c>
      <c r="R122" s="29" t="e">
        <f>#REF!</f>
        <v>#REF!</v>
      </c>
      <c r="S122" s="29" t="e">
        <f>#REF!</f>
        <v>#REF!</v>
      </c>
      <c r="T122" s="29" t="e">
        <f>#REF!</f>
        <v>#REF!</v>
      </c>
      <c r="U122" s="29" t="e">
        <f>#REF!</f>
        <v>#REF!</v>
      </c>
      <c r="V122" s="53" t="e">
        <f>#REF!</f>
        <v>#REF!</v>
      </c>
      <c r="W122" s="46" t="e">
        <f t="shared" si="0"/>
        <v>#REF!</v>
      </c>
    </row>
    <row r="123" spans="1:23" ht="33" customHeight="1" outlineLevel="6" thickBot="1">
      <c r="A123" s="8" t="s">
        <v>12</v>
      </c>
      <c r="B123" s="16">
        <v>951</v>
      </c>
      <c r="C123" s="9" t="s">
        <v>42</v>
      </c>
      <c r="D123" s="9"/>
      <c r="E123" s="10">
        <f>E124</f>
        <v>58.75</v>
      </c>
      <c r="F123" s="25" t="e">
        <f>#REF!+#REF!</f>
        <v>#REF!</v>
      </c>
      <c r="G123" s="25" t="e">
        <f>#REF!+#REF!</f>
        <v>#REF!</v>
      </c>
      <c r="H123" s="25" t="e">
        <f>#REF!+#REF!</f>
        <v>#REF!</v>
      </c>
      <c r="I123" s="25" t="e">
        <f>#REF!+#REF!</f>
        <v>#REF!</v>
      </c>
      <c r="J123" s="25" t="e">
        <f>#REF!+#REF!</f>
        <v>#REF!</v>
      </c>
      <c r="K123" s="25" t="e">
        <f>#REF!+#REF!</f>
        <v>#REF!</v>
      </c>
      <c r="L123" s="25" t="e">
        <f>#REF!+#REF!</f>
        <v>#REF!</v>
      </c>
      <c r="M123" s="25" t="e">
        <f>#REF!+#REF!</f>
        <v>#REF!</v>
      </c>
      <c r="N123" s="25" t="e">
        <f>#REF!+#REF!</f>
        <v>#REF!</v>
      </c>
      <c r="O123" s="25" t="e">
        <f>#REF!+#REF!</f>
        <v>#REF!</v>
      </c>
      <c r="P123" s="25" t="e">
        <f>#REF!+#REF!</f>
        <v>#REF!</v>
      </c>
      <c r="Q123" s="25" t="e">
        <f>#REF!+#REF!</f>
        <v>#REF!</v>
      </c>
      <c r="R123" s="25" t="e">
        <f>#REF!+#REF!</f>
        <v>#REF!</v>
      </c>
      <c r="S123" s="25" t="e">
        <f>#REF!+#REF!</f>
        <v>#REF!</v>
      </c>
      <c r="T123" s="25" t="e">
        <f>#REF!+#REF!</f>
        <v>#REF!</v>
      </c>
      <c r="U123" s="25" t="e">
        <f>#REF!+#REF!</f>
        <v>#REF!</v>
      </c>
      <c r="V123" s="55" t="e">
        <f>#REF!+#REF!</f>
        <v>#REF!</v>
      </c>
      <c r="W123" s="46" t="e">
        <f t="shared" si="0"/>
        <v>#REF!</v>
      </c>
    </row>
    <row r="124" spans="1:23" ht="48" outlineLevel="6" thickBot="1">
      <c r="A124" s="64" t="s">
        <v>70</v>
      </c>
      <c r="B124" s="65">
        <v>951</v>
      </c>
      <c r="C124" s="66" t="s">
        <v>71</v>
      </c>
      <c r="D124" s="66"/>
      <c r="E124" s="69">
        <v>58.75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0</v>
      </c>
      <c r="W124" s="46">
        <f t="shared" si="0"/>
        <v>0</v>
      </c>
    </row>
    <row r="125" spans="1:23" ht="16.5" outlineLevel="5" thickBot="1">
      <c r="A125" s="8" t="s">
        <v>13</v>
      </c>
      <c r="B125" s="16">
        <v>951</v>
      </c>
      <c r="C125" s="9" t="s">
        <v>42</v>
      </c>
      <c r="D125" s="9"/>
      <c r="E125" s="10">
        <f>E126</f>
        <v>150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110.26701</v>
      </c>
      <c r="W125" s="46">
        <f t="shared" si="0"/>
        <v>73.51134</v>
      </c>
    </row>
    <row r="126" spans="1:23" ht="33" customHeight="1" outlineLevel="5" thickBot="1">
      <c r="A126" s="70" t="s">
        <v>75</v>
      </c>
      <c r="B126" s="65">
        <v>951</v>
      </c>
      <c r="C126" s="66" t="s">
        <v>76</v>
      </c>
      <c r="D126" s="66"/>
      <c r="E126" s="69">
        <v>150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2639.87191</v>
      </c>
      <c r="W126" s="46">
        <f t="shared" si="0"/>
        <v>1759.9146066666667</v>
      </c>
    </row>
    <row r="127" spans="1:23" ht="20.25" customHeight="1" outlineLevel="5" thickBot="1">
      <c r="A127" s="8" t="s">
        <v>160</v>
      </c>
      <c r="B127" s="16">
        <v>951</v>
      </c>
      <c r="C127" s="9" t="s">
        <v>42</v>
      </c>
      <c r="D127" s="9"/>
      <c r="E127" s="10">
        <f>E128</f>
        <v>0.31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4"/>
      <c r="V127" s="50"/>
      <c r="W127" s="46"/>
    </row>
    <row r="128" spans="1:23" ht="53.25" customHeight="1" outlineLevel="5" thickBot="1">
      <c r="A128" s="70" t="s">
        <v>161</v>
      </c>
      <c r="B128" s="65">
        <v>951</v>
      </c>
      <c r="C128" s="66" t="s">
        <v>162</v>
      </c>
      <c r="D128" s="66"/>
      <c r="E128" s="69">
        <v>0.31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/>
      <c r="W128" s="46"/>
    </row>
    <row r="129" spans="1:23" ht="19.5" outlineLevel="6" thickBot="1">
      <c r="A129" s="8" t="s">
        <v>14</v>
      </c>
      <c r="B129" s="16">
        <v>951</v>
      </c>
      <c r="C129" s="9" t="s">
        <v>4</v>
      </c>
      <c r="D129" s="9"/>
      <c r="E129" s="10">
        <f>E130</f>
        <v>1412</v>
      </c>
      <c r="F129" s="2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32"/>
      <c r="V129" s="50">
        <v>0</v>
      </c>
      <c r="W129" s="46">
        <f t="shared" si="0"/>
        <v>0</v>
      </c>
    </row>
    <row r="130" spans="1:23" ht="32.25" outlineLevel="6" thickBot="1">
      <c r="A130" s="99" t="s">
        <v>199</v>
      </c>
      <c r="B130" s="100">
        <v>951</v>
      </c>
      <c r="C130" s="66" t="s">
        <v>45</v>
      </c>
      <c r="D130" s="66"/>
      <c r="E130" s="69">
        <v>1412</v>
      </c>
      <c r="F130" s="27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6" t="e">
        <f t="shared" si="0"/>
        <v>#REF!</v>
      </c>
    </row>
    <row r="131" spans="1:23" ht="19.5" outlineLevel="6" thickBot="1">
      <c r="A131" s="8" t="s">
        <v>15</v>
      </c>
      <c r="B131" s="16">
        <v>951</v>
      </c>
      <c r="C131" s="9" t="s">
        <v>42</v>
      </c>
      <c r="D131" s="9"/>
      <c r="E131" s="10">
        <f>E132</f>
        <v>492</v>
      </c>
      <c r="F131" s="58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56"/>
      <c r="W131" s="46"/>
    </row>
    <row r="132" spans="1:23" ht="32.25" outlineLevel="6" thickBot="1">
      <c r="A132" s="64" t="s">
        <v>108</v>
      </c>
      <c r="B132" s="65">
        <v>951</v>
      </c>
      <c r="C132" s="66" t="s">
        <v>109</v>
      </c>
      <c r="D132" s="66"/>
      <c r="E132" s="69">
        <v>492</v>
      </c>
      <c r="F132" s="28" t="e">
        <f>#REF!</f>
        <v>#REF!</v>
      </c>
      <c r="G132" s="28" t="e">
        <f>#REF!</f>
        <v>#REF!</v>
      </c>
      <c r="H132" s="28" t="e">
        <f>#REF!</f>
        <v>#REF!</v>
      </c>
      <c r="I132" s="28" t="e">
        <f>#REF!</f>
        <v>#REF!</v>
      </c>
      <c r="J132" s="28" t="e">
        <f>#REF!</f>
        <v>#REF!</v>
      </c>
      <c r="K132" s="28" t="e">
        <f>#REF!</f>
        <v>#REF!</v>
      </c>
      <c r="L132" s="28" t="e">
        <f>#REF!</f>
        <v>#REF!</v>
      </c>
      <c r="M132" s="28" t="e">
        <f>#REF!</f>
        <v>#REF!</v>
      </c>
      <c r="N132" s="28" t="e">
        <f>#REF!</f>
        <v>#REF!</v>
      </c>
      <c r="O132" s="28" t="e">
        <f>#REF!</f>
        <v>#REF!</v>
      </c>
      <c r="P132" s="28" t="e">
        <f>#REF!</f>
        <v>#REF!</v>
      </c>
      <c r="Q132" s="28" t="e">
        <f>#REF!</f>
        <v>#REF!</v>
      </c>
      <c r="R132" s="28" t="e">
        <f>#REF!</f>
        <v>#REF!</v>
      </c>
      <c r="S132" s="28" t="e">
        <f>#REF!</f>
        <v>#REF!</v>
      </c>
      <c r="T132" s="28" t="e">
        <f>#REF!</f>
        <v>#REF!</v>
      </c>
      <c r="U132" s="28" t="e">
        <f>#REF!</f>
        <v>#REF!</v>
      </c>
      <c r="V132" s="52" t="e">
        <f>#REF!</f>
        <v>#REF!</v>
      </c>
      <c r="W132" s="46" t="e">
        <f aca="true" t="shared" si="1" ref="W132:W138">V132/E132*100</f>
        <v>#REF!</v>
      </c>
    </row>
    <row r="133" spans="1:23" ht="32.25" outlineLevel="6" thickBot="1">
      <c r="A133" s="73" t="s">
        <v>19</v>
      </c>
      <c r="B133" s="16">
        <v>951</v>
      </c>
      <c r="C133" s="9" t="s">
        <v>42</v>
      </c>
      <c r="D133" s="9"/>
      <c r="E133" s="10">
        <f>E134</f>
        <v>1900</v>
      </c>
      <c r="F133" s="29" t="e">
        <f>#REF!</f>
        <v>#REF!</v>
      </c>
      <c r="G133" s="29" t="e">
        <f>#REF!</f>
        <v>#REF!</v>
      </c>
      <c r="H133" s="29" t="e">
        <f>#REF!</f>
        <v>#REF!</v>
      </c>
      <c r="I133" s="29" t="e">
        <f>#REF!</f>
        <v>#REF!</v>
      </c>
      <c r="J133" s="29" t="e">
        <f>#REF!</f>
        <v>#REF!</v>
      </c>
      <c r="K133" s="29" t="e">
        <f>#REF!</f>
        <v>#REF!</v>
      </c>
      <c r="L133" s="29" t="e">
        <f>#REF!</f>
        <v>#REF!</v>
      </c>
      <c r="M133" s="29" t="e">
        <f>#REF!</f>
        <v>#REF!</v>
      </c>
      <c r="N133" s="29" t="e">
        <f>#REF!</f>
        <v>#REF!</v>
      </c>
      <c r="O133" s="29" t="e">
        <f>#REF!</f>
        <v>#REF!</v>
      </c>
      <c r="P133" s="29" t="e">
        <f>#REF!</f>
        <v>#REF!</v>
      </c>
      <c r="Q133" s="29" t="e">
        <f>#REF!</f>
        <v>#REF!</v>
      </c>
      <c r="R133" s="29" t="e">
        <f>#REF!</f>
        <v>#REF!</v>
      </c>
      <c r="S133" s="29" t="e">
        <f>#REF!</f>
        <v>#REF!</v>
      </c>
      <c r="T133" s="29" t="e">
        <f>#REF!</f>
        <v>#REF!</v>
      </c>
      <c r="U133" s="29" t="e">
        <f>#REF!</f>
        <v>#REF!</v>
      </c>
      <c r="V133" s="49" t="e">
        <f>#REF!</f>
        <v>#REF!</v>
      </c>
      <c r="W133" s="46" t="e">
        <f t="shared" si="1"/>
        <v>#REF!</v>
      </c>
    </row>
    <row r="134" spans="1:23" ht="32.25" customHeight="1" outlineLevel="6" thickBot="1">
      <c r="A134" s="70" t="s">
        <v>117</v>
      </c>
      <c r="B134" s="65">
        <v>951</v>
      </c>
      <c r="C134" s="66" t="s">
        <v>118</v>
      </c>
      <c r="D134" s="66"/>
      <c r="E134" s="69">
        <v>1900</v>
      </c>
      <c r="F134" s="27" t="e">
        <f>#REF!</f>
        <v>#REF!</v>
      </c>
      <c r="G134" s="27" t="e">
        <f>#REF!</f>
        <v>#REF!</v>
      </c>
      <c r="H134" s="27" t="e">
        <f>#REF!</f>
        <v>#REF!</v>
      </c>
      <c r="I134" s="27" t="e">
        <f>#REF!</f>
        <v>#REF!</v>
      </c>
      <c r="J134" s="27" t="e">
        <f>#REF!</f>
        <v>#REF!</v>
      </c>
      <c r="K134" s="27" t="e">
        <f>#REF!</f>
        <v>#REF!</v>
      </c>
      <c r="L134" s="27" t="e">
        <f>#REF!</f>
        <v>#REF!</v>
      </c>
      <c r="M134" s="27" t="e">
        <f>#REF!</f>
        <v>#REF!</v>
      </c>
      <c r="N134" s="27" t="e">
        <f>#REF!</f>
        <v>#REF!</v>
      </c>
      <c r="O134" s="27" t="e">
        <f>#REF!</f>
        <v>#REF!</v>
      </c>
      <c r="P134" s="27" t="e">
        <f>#REF!</f>
        <v>#REF!</v>
      </c>
      <c r="Q134" s="27" t="e">
        <f>#REF!</f>
        <v>#REF!</v>
      </c>
      <c r="R134" s="27" t="e">
        <f>#REF!</f>
        <v>#REF!</v>
      </c>
      <c r="S134" s="27" t="e">
        <f>#REF!</f>
        <v>#REF!</v>
      </c>
      <c r="T134" s="27" t="e">
        <f>#REF!</f>
        <v>#REF!</v>
      </c>
      <c r="U134" s="27" t="e">
        <f>#REF!</f>
        <v>#REF!</v>
      </c>
      <c r="V134" s="51" t="e">
        <f>#REF!</f>
        <v>#REF!</v>
      </c>
      <c r="W134" s="46" t="e">
        <f t="shared" si="1"/>
        <v>#REF!</v>
      </c>
    </row>
    <row r="135" spans="1:23" ht="18.75" customHeight="1" outlineLevel="6" thickBot="1">
      <c r="A135" s="8" t="s">
        <v>24</v>
      </c>
      <c r="B135" s="16">
        <v>951</v>
      </c>
      <c r="C135" s="9" t="s">
        <v>42</v>
      </c>
      <c r="D135" s="9"/>
      <c r="E135" s="10">
        <f>E136</f>
        <v>50</v>
      </c>
      <c r="F135" s="2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33"/>
      <c r="V135" s="50">
        <v>48.715</v>
      </c>
      <c r="W135" s="46">
        <f t="shared" si="1"/>
        <v>97.43</v>
      </c>
    </row>
    <row r="136" spans="1:23" ht="48.75" customHeight="1" outlineLevel="6" thickBot="1">
      <c r="A136" s="64" t="s">
        <v>119</v>
      </c>
      <c r="B136" s="65">
        <v>951</v>
      </c>
      <c r="C136" s="66" t="s">
        <v>120</v>
      </c>
      <c r="D136" s="66"/>
      <c r="E136" s="69">
        <v>50</v>
      </c>
      <c r="F136" s="27" t="e">
        <f>#REF!</f>
        <v>#REF!</v>
      </c>
      <c r="G136" s="27" t="e">
        <f>#REF!</f>
        <v>#REF!</v>
      </c>
      <c r="H136" s="27" t="e">
        <f>#REF!</f>
        <v>#REF!</v>
      </c>
      <c r="I136" s="27" t="e">
        <f>#REF!</f>
        <v>#REF!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27" t="e">
        <f>#REF!</f>
        <v>#REF!</v>
      </c>
      <c r="N136" s="27" t="e">
        <f>#REF!</f>
        <v>#REF!</v>
      </c>
      <c r="O136" s="27" t="e">
        <f>#REF!</f>
        <v>#REF!</v>
      </c>
      <c r="P136" s="27" t="e">
        <f>#REF!</f>
        <v>#REF!</v>
      </c>
      <c r="Q136" s="27" t="e">
        <f>#REF!</f>
        <v>#REF!</v>
      </c>
      <c r="R136" s="27" t="e">
        <f>#REF!</f>
        <v>#REF!</v>
      </c>
      <c r="S136" s="27" t="e">
        <f>#REF!</f>
        <v>#REF!</v>
      </c>
      <c r="T136" s="27" t="e">
        <f>#REF!</f>
        <v>#REF!</v>
      </c>
      <c r="U136" s="27" t="e">
        <f>#REF!</f>
        <v>#REF!</v>
      </c>
      <c r="V136" s="51" t="e">
        <f>#REF!</f>
        <v>#REF!</v>
      </c>
      <c r="W136" s="46" t="e">
        <f t="shared" si="1"/>
        <v>#REF!</v>
      </c>
    </row>
    <row r="137" spans="1:23" ht="18" customHeight="1" outlineLevel="6" thickBot="1">
      <c r="A137" s="8" t="s">
        <v>121</v>
      </c>
      <c r="B137" s="16">
        <v>951</v>
      </c>
      <c r="C137" s="9" t="s">
        <v>42</v>
      </c>
      <c r="D137" s="9"/>
      <c r="E137" s="10">
        <f>E138</f>
        <v>154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 t="e">
        <f>#REF!</f>
        <v>#REF!</v>
      </c>
      <c r="P137" s="25" t="e">
        <f>#REF!</f>
        <v>#REF!</v>
      </c>
      <c r="Q137" s="25" t="e">
        <f>#REF!</f>
        <v>#REF!</v>
      </c>
      <c r="R137" s="25" t="e">
        <f>#REF!</f>
        <v>#REF!</v>
      </c>
      <c r="S137" s="25" t="e">
        <f>#REF!</f>
        <v>#REF!</v>
      </c>
      <c r="T137" s="25" t="e">
        <f>#REF!</f>
        <v>#REF!</v>
      </c>
      <c r="U137" s="25" t="e">
        <f>#REF!</f>
        <v>#REF!</v>
      </c>
      <c r="V137" s="55" t="e">
        <f>#REF!</f>
        <v>#REF!</v>
      </c>
      <c r="W137" s="46" t="e">
        <f t="shared" si="1"/>
        <v>#REF!</v>
      </c>
    </row>
    <row r="138" spans="1:23" ht="32.25" outlineLevel="6" thickBot="1">
      <c r="A138" s="64" t="s">
        <v>122</v>
      </c>
      <c r="B138" s="65">
        <v>951</v>
      </c>
      <c r="C138" s="66" t="s">
        <v>123</v>
      </c>
      <c r="D138" s="66"/>
      <c r="E138" s="69">
        <v>154</v>
      </c>
      <c r="F138" s="29" t="e">
        <f>#REF!</f>
        <v>#REF!</v>
      </c>
      <c r="G138" s="29" t="e">
        <f>#REF!</f>
        <v>#REF!</v>
      </c>
      <c r="H138" s="29" t="e">
        <f>#REF!</f>
        <v>#REF!</v>
      </c>
      <c r="I138" s="29" t="e">
        <f>#REF!</f>
        <v>#REF!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29" t="e">
        <f>#REF!</f>
        <v>#REF!</v>
      </c>
      <c r="O138" s="29" t="e">
        <f>#REF!</f>
        <v>#REF!</v>
      </c>
      <c r="P138" s="29" t="e">
        <f>#REF!</f>
        <v>#REF!</v>
      </c>
      <c r="Q138" s="29" t="e">
        <f>#REF!</f>
        <v>#REF!</v>
      </c>
      <c r="R138" s="29" t="e">
        <f>#REF!</f>
        <v>#REF!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53" t="e">
        <f>#REF!</f>
        <v>#REF!</v>
      </c>
      <c r="W138" s="46" t="e">
        <f t="shared" si="1"/>
        <v>#REF!</v>
      </c>
    </row>
    <row r="139" spans="1:23" ht="33.75" customHeight="1" outlineLevel="6" thickBot="1">
      <c r="A139" s="73" t="s">
        <v>25</v>
      </c>
      <c r="B139" s="16">
        <v>951</v>
      </c>
      <c r="C139" s="9" t="s">
        <v>42</v>
      </c>
      <c r="D139" s="9"/>
      <c r="E139" s="10">
        <f>E140</f>
        <v>19519</v>
      </c>
      <c r="F139" s="4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60"/>
      <c r="W139" s="46"/>
    </row>
    <row r="140" spans="1:23" ht="33.75" customHeight="1" outlineLevel="6" thickBot="1">
      <c r="A140" s="64" t="s">
        <v>124</v>
      </c>
      <c r="B140" s="65">
        <v>951</v>
      </c>
      <c r="C140" s="66" t="s">
        <v>125</v>
      </c>
      <c r="D140" s="66"/>
      <c r="E140" s="69">
        <v>19519</v>
      </c>
      <c r="F140" s="4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60"/>
      <c r="W140" s="46"/>
    </row>
    <row r="141" spans="1:23" ht="26.25" outlineLevel="6" thickBot="1">
      <c r="A141" s="84" t="s">
        <v>23</v>
      </c>
      <c r="B141" s="81" t="s">
        <v>22</v>
      </c>
      <c r="C141" s="81" t="s">
        <v>41</v>
      </c>
      <c r="D141" s="82"/>
      <c r="E141" s="83">
        <f>E146+E142+E144</f>
        <v>2642.5</v>
      </c>
      <c r="F141" s="24" t="e">
        <f>#REF!+#REF!</f>
        <v>#REF!</v>
      </c>
      <c r="G141" s="24" t="e">
        <f>#REF!+#REF!</f>
        <v>#REF!</v>
      </c>
      <c r="H141" s="24" t="e">
        <f>#REF!+#REF!</f>
        <v>#REF!</v>
      </c>
      <c r="I141" s="24" t="e">
        <f>#REF!+#REF!</f>
        <v>#REF!</v>
      </c>
      <c r="J141" s="24" t="e">
        <f>#REF!+#REF!</f>
        <v>#REF!</v>
      </c>
      <c r="K141" s="24" t="e">
        <f>#REF!+#REF!</f>
        <v>#REF!</v>
      </c>
      <c r="L141" s="24" t="e">
        <f>#REF!+#REF!</f>
        <v>#REF!</v>
      </c>
      <c r="M141" s="24" t="e">
        <f>#REF!+#REF!</f>
        <v>#REF!</v>
      </c>
      <c r="N141" s="24" t="e">
        <f>#REF!+#REF!</f>
        <v>#REF!</v>
      </c>
      <c r="O141" s="24" t="e">
        <f>#REF!+#REF!</f>
        <v>#REF!</v>
      </c>
      <c r="P141" s="24" t="e">
        <f>#REF!+#REF!</f>
        <v>#REF!</v>
      </c>
      <c r="Q141" s="24" t="e">
        <f>#REF!+#REF!</f>
        <v>#REF!</v>
      </c>
      <c r="R141" s="24" t="e">
        <f>#REF!+#REF!</f>
        <v>#REF!</v>
      </c>
      <c r="S141" s="24" t="e">
        <f>#REF!+#REF!</f>
        <v>#REF!</v>
      </c>
      <c r="T141" s="24" t="e">
        <f>#REF!+#REF!</f>
        <v>#REF!</v>
      </c>
      <c r="U141" s="24" t="e">
        <f>#REF!+#REF!</f>
        <v>#REF!</v>
      </c>
      <c r="V141" s="47" t="e">
        <f>#REF!+#REF!</f>
        <v>#REF!</v>
      </c>
      <c r="W141" s="46" t="e">
        <f>V141/E141*100</f>
        <v>#REF!</v>
      </c>
    </row>
    <row r="142" spans="1:23" ht="16.5" outlineLevel="6" thickBot="1">
      <c r="A142" s="133" t="s">
        <v>211</v>
      </c>
      <c r="B142" s="131" t="s">
        <v>22</v>
      </c>
      <c r="C142" s="131" t="s">
        <v>42</v>
      </c>
      <c r="D142" s="132"/>
      <c r="E142" s="134">
        <f>E143</f>
        <v>22.5</v>
      </c>
      <c r="F142" s="126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8"/>
      <c r="W142" s="46"/>
    </row>
    <row r="143" spans="1:23" ht="16.5" outlineLevel="6" thickBot="1">
      <c r="A143" s="64" t="s">
        <v>196</v>
      </c>
      <c r="B143" s="129" t="s">
        <v>22</v>
      </c>
      <c r="C143" s="129" t="s">
        <v>195</v>
      </c>
      <c r="D143" s="130"/>
      <c r="E143" s="135">
        <v>22.5</v>
      </c>
      <c r="F143" s="126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8"/>
      <c r="W143" s="46"/>
    </row>
    <row r="144" spans="1:23" ht="16.5" outlineLevel="6" thickBot="1">
      <c r="A144" s="8" t="s">
        <v>220</v>
      </c>
      <c r="B144" s="131" t="s">
        <v>22</v>
      </c>
      <c r="C144" s="131" t="s">
        <v>42</v>
      </c>
      <c r="D144" s="132"/>
      <c r="E144" s="134">
        <f>E145</f>
        <v>30</v>
      </c>
      <c r="F144" s="126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8"/>
      <c r="W144" s="46"/>
    </row>
    <row r="145" spans="1:23" ht="32.25" outlineLevel="6" thickBot="1">
      <c r="A145" s="64" t="s">
        <v>221</v>
      </c>
      <c r="B145" s="129" t="s">
        <v>22</v>
      </c>
      <c r="C145" s="129" t="s">
        <v>222</v>
      </c>
      <c r="D145" s="130"/>
      <c r="E145" s="135">
        <v>30</v>
      </c>
      <c r="F145" s="126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8"/>
      <c r="W145" s="46"/>
    </row>
    <row r="146" spans="1:23" ht="16.5" outlineLevel="6" thickBot="1">
      <c r="A146" s="8" t="s">
        <v>17</v>
      </c>
      <c r="B146" s="16">
        <v>953</v>
      </c>
      <c r="C146" s="9" t="s">
        <v>42</v>
      </c>
      <c r="D146" s="9"/>
      <c r="E146" s="10">
        <f>E147</f>
        <v>2590</v>
      </c>
      <c r="F146" s="4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6"/>
      <c r="W146" s="46"/>
    </row>
    <row r="147" spans="1:23" ht="49.5" customHeight="1" outlineLevel="6">
      <c r="A147" s="70" t="s">
        <v>154</v>
      </c>
      <c r="B147" s="65">
        <v>953</v>
      </c>
      <c r="C147" s="66" t="s">
        <v>155</v>
      </c>
      <c r="D147" s="66"/>
      <c r="E147" s="69">
        <v>2590</v>
      </c>
      <c r="F147" s="4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6"/>
      <c r="W147" s="46"/>
    </row>
    <row r="148" spans="1:23" ht="18.75">
      <c r="A148" s="38" t="s">
        <v>5</v>
      </c>
      <c r="B148" s="38"/>
      <c r="C148" s="38"/>
      <c r="D148" s="38"/>
      <c r="E148" s="120">
        <f>E15+E97</f>
        <v>490880.41399999993</v>
      </c>
      <c r="F148" s="30" t="e">
        <f>#REF!+#REF!+F141+F98</f>
        <v>#REF!</v>
      </c>
      <c r="G148" s="30" t="e">
        <f>#REF!+#REF!+G141+G98</f>
        <v>#REF!</v>
      </c>
      <c r="H148" s="30" t="e">
        <f>#REF!+#REF!+H141+H98</f>
        <v>#REF!</v>
      </c>
      <c r="I148" s="30" t="e">
        <f>#REF!+#REF!+I141+I98</f>
        <v>#REF!</v>
      </c>
      <c r="J148" s="30" t="e">
        <f>#REF!+#REF!+J141+J98</f>
        <v>#REF!</v>
      </c>
      <c r="K148" s="30" t="e">
        <f>#REF!+#REF!+K141+K98</f>
        <v>#REF!</v>
      </c>
      <c r="L148" s="30" t="e">
        <f>#REF!+#REF!+L141+L98</f>
        <v>#REF!</v>
      </c>
      <c r="M148" s="30" t="e">
        <f>#REF!+#REF!+M141+M98</f>
        <v>#REF!</v>
      </c>
      <c r="N148" s="30" t="e">
        <f>#REF!+#REF!+N141+N98</f>
        <v>#REF!</v>
      </c>
      <c r="O148" s="30" t="e">
        <f>#REF!+#REF!+O141+O98</f>
        <v>#REF!</v>
      </c>
      <c r="P148" s="30" t="e">
        <f>#REF!+#REF!+P141+P98</f>
        <v>#REF!</v>
      </c>
      <c r="Q148" s="30" t="e">
        <f>#REF!+#REF!+Q141+Q98</f>
        <v>#REF!</v>
      </c>
      <c r="R148" s="30" t="e">
        <f>#REF!+#REF!+R141+R98</f>
        <v>#REF!</v>
      </c>
      <c r="S148" s="30" t="e">
        <f>#REF!+#REF!+S141+S98</f>
        <v>#REF!</v>
      </c>
      <c r="T148" s="30" t="e">
        <f>#REF!+#REF!+T141+T98</f>
        <v>#REF!</v>
      </c>
      <c r="U148" s="30" t="e">
        <f>#REF!+#REF!+U141+U98</f>
        <v>#REF!</v>
      </c>
      <c r="V148" s="57" t="e">
        <f>#REF!+#REF!+V141+V98</f>
        <v>#REF!</v>
      </c>
      <c r="W148" s="43" t="e">
        <f>V148/E148*100</f>
        <v>#REF!</v>
      </c>
    </row>
    <row r="149" spans="1:21" ht="15.75">
      <c r="A149" s="1"/>
      <c r="B149" s="1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2014-08-27T06:36:56Z</cp:lastPrinted>
  <dcterms:created xsi:type="dcterms:W3CDTF">2008-11-11T04:53:42Z</dcterms:created>
  <dcterms:modified xsi:type="dcterms:W3CDTF">2014-10-17T03:53:25Z</dcterms:modified>
  <cp:category/>
  <cp:version/>
  <cp:contentType/>
  <cp:contentStatus/>
</cp:coreProperties>
</file>